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024 Q4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<sst xmlns="http://schemas.openxmlformats.org/spreadsheetml/2006/main" uniqueCount="50">
  <si>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MOKKE, Prestations brutes (AOS) par personne assurée, Total, chiffres trimestriels 2022, 2023, 2024</t>
  </si>
  <si>
    <t>Prestations brutes par personne assurée en francs</t>
  </si>
  <si>
    <t>Variations</t>
  </si>
  <si>
    <t>Canton</t>
  </si>
  <si>
    <t>2022 
1. Trim.</t>
  </si>
  <si>
    <t>2022 
2. Trim.</t>
  </si>
  <si>
    <t>2022 
3. Trim.</t>
  </si>
  <si>
    <t>2022 
4. Trim.</t>
  </si>
  <si>
    <t>2023 
1. Trim.</t>
  </si>
  <si>
    <t>2023 
2. Trim.</t>
  </si>
  <si>
    <t>2023 
3. Trim.</t>
  </si>
  <si>
    <t>2023 
4. Trim.</t>
  </si>
  <si>
    <t>2024 
1. Trim.</t>
  </si>
  <si>
    <t>2024 
2. Trim.</t>
  </si>
  <si>
    <t>2024 
3. Trim.</t>
  </si>
  <si>
    <t>2024 
4. Trim.</t>
  </si>
  <si>
    <t>trimestrielle 
Q4 2024 vs. 
Q4 2023 (%)</t>
  </si>
  <si>
    <t>trimestrielle 
Q4 2024 vs. 
Q4 2023 (CHF)</t>
  </si>
  <si>
    <t>annuelle 
Q4 2024 (%)</t>
  </si>
  <si>
    <t>Suisse entière</t>
  </si>
  <si>
    <t>année de traitement actuelle</t>
  </si>
  <si>
    <t>prestations des années précédentes</t>
  </si>
  <si>
    <t>Zurich</t>
  </si>
  <si>
    <t>Berne</t>
  </si>
  <si>
    <t>Lucerne</t>
  </si>
  <si>
    <t>Uri</t>
  </si>
  <si>
    <t>Schwyz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</si>
  <si>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</si>
  <si>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</si>
  <si>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</si>
  <si>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</si>
  <si>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</si>
  <si>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</si>
  <si>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</si>
  <si>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</si>
  <si>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</si>
  <si>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</si>
  <si>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</si>
  <si>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Saint-Gall</t>
  </si>
  <si>
    <t>Grisons</t>
  </si>
  <si>
    <t>Argovie</t>
  </si>
  <si>
    <t>Thurgovie</t>
  </si>
  <si>
    <t>Tessin</t>
  </si>
  <si>
    <t>Vaud</t>
  </si>
  <si>
    <t>Valais</t>
  </si>
  <si>
    <t>Neuchâtel</t>
  </si>
  <si>
    <t>Genève</t>
  </si>
  <si>
    <t>Jura</t>
  </si>
  <si>
    <t>Liechtenstein</t>
  </si>
  <si>
    <t>Source: Monitoring des coûts OFSP. Selon le pool des données, données trimestrielles Q4 2024. Statistique des assurés : coûts des assurés dans le canton de domicile.</t>
  </si>
</sst>
</file>

<file path=xl/styles.xml><?xml version="1.0" encoding="utf-8"?>
<styleSheet xmlns="http://schemas.openxmlformats.org/spreadsheetml/2006/main" xml:space="preserve">
  <numFmts count="2">
    <numFmt numFmtId="164" formatCode="#,##0.0"/>
    <numFmt numFmtId="165" formatCode="0.0%"/>
  </numFmts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8"/>
      <color rgb="FF000000"/>
      <name val="Arial"/>
    </font>
    <font>
      <b val="1"/>
      <i val="0"/>
      <strike val="0"/>
      <u val="none"/>
      <sz val="11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CCCC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EEEEEE"/>
        <bgColor rgb="FF000000"/>
      </patternFill>
    </fill>
  </fills>
  <borders count="2">
    <border/>
    <border>
      <right style="hair">
        <color rgb="FFFFFFFF"/>
      </right>
      <bottom style="hair">
        <color rgb="FFFFFFFF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1" applyBorder="1" applyAlignment="1">
      <alignment horizontal="general" vertical="bottom" textRotation="0" wrapText="true" shrinkToFit="false"/>
    </xf>
    <xf xfId="0" fontId="1" numFmtId="0" fillId="2" borderId="1" applyFont="1" applyNumberFormat="0" applyFill="1" applyBorder="1" applyAlignment="1">
      <alignment horizontal="right" vertical="bottom" textRotation="0" wrapText="true" shrinkToFit="false"/>
    </xf>
    <xf xfId="0" fontId="1" numFmtId="0" fillId="3" borderId="1" applyFont="1" applyNumberFormat="0" applyFill="1" applyBorder="1" applyAlignment="1">
      <alignment horizontal="right" vertical="bottom" textRotation="0" wrapText="true" shrinkToFit="false"/>
    </xf>
    <xf xfId="0" fontId="1" numFmtId="0" fillId="4" borderId="1" applyFont="1" applyNumberFormat="0" applyFill="1" applyBorder="1" applyAlignment="0">
      <alignment horizontal="general" vertical="bottom" textRotation="0" wrapText="false" shrinkToFit="false"/>
    </xf>
    <xf xfId="0" fontId="1" numFmtId="164" fillId="4" borderId="1" applyFont="1" applyNumberFormat="1" applyFill="1" applyBorder="1" applyAlignment="1">
      <alignment horizontal="right" vertical="bottom" textRotation="0" wrapText="false" shrinkToFit="false"/>
    </xf>
    <xf xfId="0" fontId="1" numFmtId="165" fillId="3" borderId="1" applyFont="1" applyNumberFormat="1" applyFill="1" applyBorder="1" applyAlignment="1">
      <alignment horizontal="right" vertical="bottom" textRotation="0" wrapText="false" shrinkToFit="false"/>
    </xf>
    <xf xfId="0" fontId="1" numFmtId="164" fillId="3" borderId="1" applyFont="1" applyNumberFormat="1" applyFill="1" applyBorder="1" applyAlignment="1">
      <alignment horizontal="right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right" vertical="bottom" textRotation="0" wrapText="false" shrinkToFit="false"/>
    </xf>
    <xf xfId="0" fontId="2" numFmtId="165" fillId="3" borderId="1" applyFont="1" applyNumberFormat="1" applyFill="1" applyBorder="1" applyAlignment="1">
      <alignment horizontal="right" vertical="bottom" textRotation="0" wrapText="false" shrinkToFit="false"/>
    </xf>
    <xf xfId="0" fontId="2" numFmtId="164" fillId="3" borderId="1" applyFont="1" applyNumberFormat="1" applyFill="1" applyBorder="1" applyAlignment="1">
      <alignment horizontal="right" vertical="bottom" textRotation="0" wrapText="false" shrinkToFit="false"/>
    </xf>
    <xf xfId="0" fontId="3" numFmtId="0" fillId="2" borderId="1" applyFont="1" applyNumberFormat="0" applyFill="1" applyBorder="1" applyAlignment="1">
      <alignment horizontal="left" vertical="bottom" textRotation="0" wrapText="true" shrinkToFit="false"/>
    </xf>
    <xf xfId="0" fontId="3" numFmtId="0" fillId="3" borderId="1" applyFont="1" applyNumberFormat="0" applyFill="1" applyBorder="1" applyAlignment="1">
      <alignment horizontal="left" vertical="bottom" textRotation="0" wrapText="true" shrinkToFit="false"/>
    </xf>
    <xf xfId="0" fontId="4" numFmtId="0" fillId="0" borderId="0" applyFont="1" applyNumberFormat="0" applyFill="0" applyBorder="0" applyAlignment="1">
      <alignment horizontal="general" vertical="center" textRotation="0" wrapText="false" shrinkToFit="false"/>
    </xf>
    <xf xfId="0" fontId="3" numFmtId="0" fillId="2" borderId="1" applyFont="1" applyNumberFormat="0" applyFill="1" applyBorder="1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00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30" customWidth="true" style="0"/>
    <col min="2" max="2" width="9" customWidth="true" style="0"/>
    <col min="3" max="3" width="9" customWidth="true" style="0"/>
    <col min="4" max="4" width="9" customWidth="true" style="0"/>
    <col min="5" max="5" width="9" customWidth="true" style="0"/>
    <col min="6" max="6" width="9" customWidth="true" style="0"/>
    <col min="7" max="7" width="9" customWidth="true" style="0"/>
    <col min="8" max="8" width="9" customWidth="true" style="0"/>
    <col min="9" max="9" width="9" customWidth="true" style="0"/>
    <col min="10" max="10" width="9" customWidth="true" style="0"/>
    <col min="11" max="11" width="9" customWidth="true" style="0"/>
    <col min="12" max="12" width="9" customWidth="true" style="0"/>
    <col min="13" max="13" width="9" customWidth="true" style="0"/>
    <col min="14" max="14" width="12" customWidth="true" style="0"/>
    <col min="15" max="15" width="12" customWidth="true" style="0"/>
    <col min="16" max="16" width="12" customWidth="true" style="0"/>
  </cols>
  <sheetData>
    <row r="1" spans="1:26" customHeight="1" ht="25">
      <c r="A1" s="16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3"/>
      <c r="B2" s="1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5" t="s">
        <v>2</v>
      </c>
      <c r="O2" s="5"/>
      <c r="P2" s="5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7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5" t="s">
        <v>16</v>
      </c>
      <c r="O3" s="5" t="s">
        <v>17</v>
      </c>
      <c r="P3" s="5" t="s">
        <v>18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9"/>
      <c r="P4" s="8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0" t="s">
        <v>19</v>
      </c>
      <c r="B5" s="11">
        <v>1068.5865348998</v>
      </c>
      <c r="C5" s="11">
        <v>1038.9671027875</v>
      </c>
      <c r="D5" s="11">
        <v>1046.8975022468</v>
      </c>
      <c r="E5" s="11">
        <v>1160.1415709941</v>
      </c>
      <c r="F5" s="11">
        <v>1138.9614136802</v>
      </c>
      <c r="G5" s="11">
        <v>1099.3986272311</v>
      </c>
      <c r="H5" s="11">
        <v>1086.2737464074</v>
      </c>
      <c r="I5" s="11">
        <v>1186.0329730333</v>
      </c>
      <c r="J5" s="11">
        <v>1158.998889916</v>
      </c>
      <c r="K5" s="11">
        <v>1171.6782247346</v>
      </c>
      <c r="L5" s="11">
        <v>1140.0295067968</v>
      </c>
      <c r="M5" s="11">
        <v>1249.822630252</v>
      </c>
      <c r="N5" s="12">
        <f>(M5/I5)-1</f>
        <v>0.053784050417719</v>
      </c>
      <c r="O5" s="13">
        <f>(M5-I5)</f>
        <v>63.7896572187</v>
      </c>
      <c r="P5" s="12">
        <f>(SUM(J5:M5)/SUM(F5:I5))-1</f>
        <v>0.046525824783169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6" t="s">
        <v>20</v>
      </c>
      <c r="B6" s="7">
        <v>514.83274846288</v>
      </c>
      <c r="C6" s="7">
        <v>980.41364026702</v>
      </c>
      <c r="D6" s="7">
        <v>1021.9477644198</v>
      </c>
      <c r="E6" s="7">
        <v>1145.8927754682</v>
      </c>
      <c r="F6" s="7">
        <v>546.21047693259</v>
      </c>
      <c r="G6" s="7">
        <v>1032.3373425493</v>
      </c>
      <c r="H6" s="7">
        <v>1058.2212610199</v>
      </c>
      <c r="I6" s="7">
        <v>1170.331733437</v>
      </c>
      <c r="J6" s="7">
        <v>558.4984065413</v>
      </c>
      <c r="K6" s="7">
        <v>1104.1782955251</v>
      </c>
      <c r="L6" s="7">
        <v>1108.9107560245</v>
      </c>
      <c r="M6" s="7">
        <v>1231.141539385</v>
      </c>
      <c r="N6" s="8">
        <f>(M6/I6)-1</f>
        <v>0.051959460903803</v>
      </c>
      <c r="O6" s="9">
        <f>(M6-I6)</f>
        <v>60.809805948</v>
      </c>
      <c r="P6" s="8">
        <f>(SUM(J6:M6)/SUM(F6:I6))-1</f>
        <v>0.051385080957369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6" t="s">
        <v>21</v>
      </c>
      <c r="B7" s="7">
        <v>553.75378643691</v>
      </c>
      <c r="C7" s="7">
        <v>58.553462520495</v>
      </c>
      <c r="D7" s="7">
        <v>24.949737827018</v>
      </c>
      <c r="E7" s="7">
        <v>14.248795525907</v>
      </c>
      <c r="F7" s="7">
        <v>592.75093674762</v>
      </c>
      <c r="G7" s="7">
        <v>67.061284681739</v>
      </c>
      <c r="H7" s="7">
        <v>28.052485387453</v>
      </c>
      <c r="I7" s="7">
        <v>15.701239596283</v>
      </c>
      <c r="J7" s="7">
        <v>600.50048337469</v>
      </c>
      <c r="K7" s="7">
        <v>67.499929209483</v>
      </c>
      <c r="L7" s="7">
        <v>31.11875077225</v>
      </c>
      <c r="M7" s="7">
        <v>18.68109086701</v>
      </c>
      <c r="N7" s="8">
        <f>(M7/I7)-1</f>
        <v>0.18978445952971</v>
      </c>
      <c r="O7" s="9">
        <f>(M7-I7)</f>
        <v>2.979851270727</v>
      </c>
      <c r="P7" s="8">
        <f>(SUM(J7:M7)/SUM(F7:I7))-1</f>
        <v>0.020231661129859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customHeight="1" ht="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  <c r="O8" s="9"/>
      <c r="P8" s="8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6" t="s">
        <v>22</v>
      </c>
      <c r="B9" s="7">
        <v>1035.952179609</v>
      </c>
      <c r="C9" s="7">
        <v>1014.3741809723</v>
      </c>
      <c r="D9" s="7">
        <v>1019.0570453672</v>
      </c>
      <c r="E9" s="7">
        <v>1113.6428868577</v>
      </c>
      <c r="F9" s="7">
        <v>1090.687928775</v>
      </c>
      <c r="G9" s="7">
        <v>1045.4016793393</v>
      </c>
      <c r="H9" s="7">
        <v>1052.1401044184</v>
      </c>
      <c r="I9" s="7">
        <v>1170.0990598703</v>
      </c>
      <c r="J9" s="7">
        <v>1135.3065745342</v>
      </c>
      <c r="K9" s="7">
        <v>1123.3468267987</v>
      </c>
      <c r="L9" s="7">
        <v>1122.913307211</v>
      </c>
      <c r="M9" s="7">
        <v>1210.7356580288</v>
      </c>
      <c r="N9" s="8">
        <f>(M9/I9)-1</f>
        <v>0.034729194776897</v>
      </c>
      <c r="O9" s="9">
        <f>(M9-I9)</f>
        <v>40.6365981585</v>
      </c>
      <c r="P9" s="8">
        <f>(SUM(J9:M9)/SUM(F9:I9))-1</f>
        <v>0.053684246046609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6" t="s">
        <v>23</v>
      </c>
      <c r="B10" s="7">
        <v>1087.7955298284</v>
      </c>
      <c r="C10" s="7">
        <v>1042.2236457152</v>
      </c>
      <c r="D10" s="7">
        <v>1097.1418142899</v>
      </c>
      <c r="E10" s="7">
        <v>1215.5419232221</v>
      </c>
      <c r="F10" s="7">
        <v>1182.560968129</v>
      </c>
      <c r="G10" s="7">
        <v>1155.8835862497</v>
      </c>
      <c r="H10" s="7">
        <v>1111.4228262129</v>
      </c>
      <c r="I10" s="7">
        <v>1230.8250783014</v>
      </c>
      <c r="J10" s="7">
        <v>1175.4958768575</v>
      </c>
      <c r="K10" s="7">
        <v>1159.0903641414</v>
      </c>
      <c r="L10" s="7">
        <v>1163.0952408238</v>
      </c>
      <c r="M10" s="7">
        <v>1306.6210424261</v>
      </c>
      <c r="N10" s="8">
        <f>(M10/I10)-1</f>
        <v>0.061581426525126</v>
      </c>
      <c r="O10" s="9">
        <f>(M10-I10)</f>
        <v>75.7959641247</v>
      </c>
      <c r="P10" s="8">
        <f>(SUM(J10:M10)/SUM(F10:I10))-1</f>
        <v>0.026408499691312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6" t="s">
        <v>24</v>
      </c>
      <c r="B11" s="7">
        <v>946.79949318953</v>
      </c>
      <c r="C11" s="7">
        <v>888.44119781388</v>
      </c>
      <c r="D11" s="7">
        <v>890.74915045656</v>
      </c>
      <c r="E11" s="7">
        <v>992.33967208341</v>
      </c>
      <c r="F11" s="7">
        <v>1020.8537759329</v>
      </c>
      <c r="G11" s="7">
        <v>904.93799047337</v>
      </c>
      <c r="H11" s="7">
        <v>939.44696555664</v>
      </c>
      <c r="I11" s="7">
        <v>989.28868260459</v>
      </c>
      <c r="J11" s="7">
        <v>994.0023267496</v>
      </c>
      <c r="K11" s="7">
        <v>1026.6978896335</v>
      </c>
      <c r="L11" s="7">
        <v>986.4398191622</v>
      </c>
      <c r="M11" s="7">
        <v>1015.1364828217</v>
      </c>
      <c r="N11" s="8">
        <f>(M11/I11)-1</f>
        <v>0.026127661896483</v>
      </c>
      <c r="O11" s="9">
        <f>(M11-I11)</f>
        <v>25.84780021711</v>
      </c>
      <c r="P11" s="8">
        <f>(SUM(J11:M11)/SUM(F11:I11))-1</f>
        <v>0.043520018346613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6" t="s">
        <v>25</v>
      </c>
      <c r="B12" s="7">
        <v>797.66806682385</v>
      </c>
      <c r="C12" s="7">
        <v>802.35553155126</v>
      </c>
      <c r="D12" s="7">
        <v>815.40132423287</v>
      </c>
      <c r="E12" s="7">
        <v>880.59808450679</v>
      </c>
      <c r="F12" s="7">
        <v>924.01734955017</v>
      </c>
      <c r="G12" s="7">
        <v>860.10143127004</v>
      </c>
      <c r="H12" s="7">
        <v>864.59821675196</v>
      </c>
      <c r="I12" s="7">
        <v>926.35278808491</v>
      </c>
      <c r="J12" s="7">
        <v>888.96233328661</v>
      </c>
      <c r="K12" s="7">
        <v>905.33102644224</v>
      </c>
      <c r="L12" s="7">
        <v>884.59650993377</v>
      </c>
      <c r="M12" s="7">
        <v>969.73763690942</v>
      </c>
      <c r="N12" s="8">
        <f>(M12/I12)-1</f>
        <v>0.046834045714054</v>
      </c>
      <c r="O12" s="9">
        <f>(M12-I12)</f>
        <v>43.38484882451</v>
      </c>
      <c r="P12" s="8">
        <f>(SUM(J12:M12)/SUM(F12:I12))-1</f>
        <v>0.020575184632778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6" t="s">
        <v>26</v>
      </c>
      <c r="B13" s="7">
        <v>931.61669353398</v>
      </c>
      <c r="C13" s="7">
        <v>926.47361184398</v>
      </c>
      <c r="D13" s="7">
        <v>910.53117428487</v>
      </c>
      <c r="E13" s="7">
        <v>996.42705447701</v>
      </c>
      <c r="F13" s="7">
        <v>992.74177123856</v>
      </c>
      <c r="G13" s="7">
        <v>913.03216441601</v>
      </c>
      <c r="H13" s="7">
        <v>957.36094907959</v>
      </c>
      <c r="I13" s="7">
        <v>1015.7889328254</v>
      </c>
      <c r="J13" s="7">
        <v>1021.0583665431</v>
      </c>
      <c r="K13" s="7">
        <v>989.14765138384</v>
      </c>
      <c r="L13" s="7">
        <v>987.45455533418</v>
      </c>
      <c r="M13" s="7">
        <v>1054.6152589691</v>
      </c>
      <c r="N13" s="8">
        <f>(M13/I13)-1</f>
        <v>0.03822282847255</v>
      </c>
      <c r="O13" s="9">
        <f>(M13-I13)</f>
        <v>38.8263261437</v>
      </c>
      <c r="P13" s="8">
        <f>(SUM(J13:M13)/SUM(F13:I13))-1</f>
        <v>0.04469075001832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6" t="s">
        <v>27</v>
      </c>
      <c r="B14" s="7">
        <v>907.6646489403</v>
      </c>
      <c r="C14" s="7">
        <v>858.90791772871</v>
      </c>
      <c r="D14" s="7">
        <v>850.75234919929</v>
      </c>
      <c r="E14" s="7">
        <v>927.73247903448</v>
      </c>
      <c r="F14" s="7">
        <v>921.17885669843</v>
      </c>
      <c r="G14" s="7">
        <v>870.66119115706</v>
      </c>
      <c r="H14" s="7">
        <v>865.94144070009</v>
      </c>
      <c r="I14" s="7">
        <v>911.6300402156</v>
      </c>
      <c r="J14" s="7">
        <v>904.1407843549</v>
      </c>
      <c r="K14" s="7">
        <v>929.96944853219</v>
      </c>
      <c r="L14" s="7">
        <v>897.64726026021</v>
      </c>
      <c r="M14" s="7">
        <v>964.4252173804</v>
      </c>
      <c r="N14" s="8">
        <f>(M14/I14)-1</f>
        <v>0.05791294147384</v>
      </c>
      <c r="O14" s="9">
        <f>(M14-I14)</f>
        <v>52.7951771648</v>
      </c>
      <c r="P14" s="8">
        <f>(SUM(J14:M14)/SUM(F14:I14))-1</f>
        <v>0.035515989326163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6" t="s">
        <v>28</v>
      </c>
      <c r="B15" s="7">
        <v>901.88629878276</v>
      </c>
      <c r="C15" s="7">
        <v>903.82127194075</v>
      </c>
      <c r="D15" s="7">
        <v>879.56401966016</v>
      </c>
      <c r="E15" s="7">
        <v>980.2225362037</v>
      </c>
      <c r="F15" s="7">
        <v>955.55426904686</v>
      </c>
      <c r="G15" s="7">
        <v>885.23560142476</v>
      </c>
      <c r="H15" s="7">
        <v>930.95678407419</v>
      </c>
      <c r="I15" s="7">
        <v>952.66200431338</v>
      </c>
      <c r="J15" s="7">
        <v>902.02611819939</v>
      </c>
      <c r="K15" s="7">
        <v>898.36568048212</v>
      </c>
      <c r="L15" s="7">
        <v>916.87349851776</v>
      </c>
      <c r="M15" s="7">
        <v>1045.6097774033</v>
      </c>
      <c r="N15" s="8">
        <f>(M15/I15)-1</f>
        <v>0.097566369466904</v>
      </c>
      <c r="O15" s="9">
        <f>(M15-I15)</f>
        <v>92.94777308992</v>
      </c>
      <c r="P15" s="8">
        <f>(SUM(J15:M15)/SUM(F15:I15))-1</f>
        <v>0.010328194155569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6" t="s">
        <v>29</v>
      </c>
      <c r="B16" s="7">
        <v>895.03985567754</v>
      </c>
      <c r="C16" s="7">
        <v>941.55412624949</v>
      </c>
      <c r="D16" s="7">
        <v>939.10495898984</v>
      </c>
      <c r="E16" s="7">
        <v>1017.8555382897</v>
      </c>
      <c r="F16" s="7">
        <v>980.49934233604</v>
      </c>
      <c r="G16" s="7">
        <v>958.31850123777</v>
      </c>
      <c r="H16" s="7">
        <v>969.57176990388</v>
      </c>
      <c r="I16" s="7">
        <v>1097.0625352762</v>
      </c>
      <c r="J16" s="7">
        <v>1028.2737826778</v>
      </c>
      <c r="K16" s="7">
        <v>1053.9549103102</v>
      </c>
      <c r="L16" s="7">
        <v>1045.1662998355</v>
      </c>
      <c r="M16" s="7">
        <v>1060.4075915171</v>
      </c>
      <c r="N16" s="8">
        <f>(M16/I16)-1</f>
        <v>-0.033411900033458</v>
      </c>
      <c r="O16" s="9">
        <f>(M16-I16)</f>
        <v>-36.6549437591</v>
      </c>
      <c r="P16" s="8">
        <f>(SUM(J16:M16)/SUM(F16:I16))-1</f>
        <v>0.045525555870999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6" t="s">
        <v>30</v>
      </c>
      <c r="B17" s="7">
        <v>883.05955440512</v>
      </c>
      <c r="C17" s="7">
        <v>900.44081724632</v>
      </c>
      <c r="D17" s="7">
        <v>881.58018112671</v>
      </c>
      <c r="E17" s="7">
        <v>964.03902450058</v>
      </c>
      <c r="F17" s="7">
        <v>943.25262959248</v>
      </c>
      <c r="G17" s="7">
        <v>894.84143114555</v>
      </c>
      <c r="H17" s="7">
        <v>910.0129569474</v>
      </c>
      <c r="I17" s="7">
        <v>944.97987687778</v>
      </c>
      <c r="J17" s="7">
        <v>921.03709569395</v>
      </c>
      <c r="K17" s="7">
        <v>933.67590391821</v>
      </c>
      <c r="L17" s="7">
        <v>1025.8722566264</v>
      </c>
      <c r="M17" s="7">
        <v>999.18429925819</v>
      </c>
      <c r="N17" s="8">
        <f>(M17/I17)-1</f>
        <v>0.057360398572192</v>
      </c>
      <c r="O17" s="9">
        <f>(M17-I17)</f>
        <v>54.20442238041</v>
      </c>
      <c r="P17" s="8">
        <f>(SUM(J17:M17)/SUM(F17:I17))-1</f>
        <v>0.05054921973495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6" t="s">
        <v>31</v>
      </c>
      <c r="B18" s="7">
        <v>1025.8219275582</v>
      </c>
      <c r="C18" s="7">
        <v>978.63480442705</v>
      </c>
      <c r="D18" s="7">
        <v>984.21928381857</v>
      </c>
      <c r="E18" s="7">
        <v>1091.8128319608</v>
      </c>
      <c r="F18" s="7">
        <v>1094.608499029</v>
      </c>
      <c r="G18" s="7">
        <v>1020.130858014</v>
      </c>
      <c r="H18" s="7">
        <v>1015.1960987089</v>
      </c>
      <c r="I18" s="7">
        <v>1080.25914838</v>
      </c>
      <c r="J18" s="7">
        <v>1084.6161561737</v>
      </c>
      <c r="K18" s="7">
        <v>1122.3551207742</v>
      </c>
      <c r="L18" s="7">
        <v>1058.2185336973</v>
      </c>
      <c r="M18" s="7">
        <v>1154.3278100022</v>
      </c>
      <c r="N18" s="8">
        <f>(M18/I18)-1</f>
        <v>0.068565641617825</v>
      </c>
      <c r="O18" s="9">
        <f>(M18-I18)</f>
        <v>74.0686616222</v>
      </c>
      <c r="P18" s="8">
        <f>(SUM(J18:M18)/SUM(F18:I18))-1</f>
        <v>0.049718133292478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6" t="s">
        <v>32</v>
      </c>
      <c r="B19" s="7">
        <v>1064.2497944286</v>
      </c>
      <c r="C19" s="7">
        <v>1060.996716254</v>
      </c>
      <c r="D19" s="7">
        <v>1057.3941009866</v>
      </c>
      <c r="E19" s="7">
        <v>1161.6969601241</v>
      </c>
      <c r="F19" s="7">
        <v>1166.6042059442</v>
      </c>
      <c r="G19" s="7">
        <v>1091.0645962944</v>
      </c>
      <c r="H19" s="7">
        <v>1102.9431002779</v>
      </c>
      <c r="I19" s="7">
        <v>1181.6282677212</v>
      </c>
      <c r="J19" s="7">
        <v>1182.7879090621</v>
      </c>
      <c r="K19" s="7">
        <v>1161.9630572652</v>
      </c>
      <c r="L19" s="7">
        <v>1167.6445427165</v>
      </c>
      <c r="M19" s="7">
        <v>1245.0214044857</v>
      </c>
      <c r="N19" s="8">
        <f>(M19/I19)-1</f>
        <v>0.053648967696715</v>
      </c>
      <c r="O19" s="9">
        <f>(M19-I19)</f>
        <v>63.3931367645</v>
      </c>
      <c r="P19" s="8">
        <f>(SUM(J19:M19)/SUM(F19:I19))-1</f>
        <v>0.047372383499602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6" t="s">
        <v>33</v>
      </c>
      <c r="B20" s="7">
        <v>1309.6361675533</v>
      </c>
      <c r="C20" s="7">
        <v>1261.173822777</v>
      </c>
      <c r="D20" s="7">
        <v>1291.3251356373</v>
      </c>
      <c r="E20" s="7">
        <v>1456.6806107298</v>
      </c>
      <c r="F20" s="7">
        <v>1402.9989528591</v>
      </c>
      <c r="G20" s="7">
        <v>1359.3598984216</v>
      </c>
      <c r="H20" s="7">
        <v>1331.4505124416</v>
      </c>
      <c r="I20" s="7">
        <v>1423.1259444453</v>
      </c>
      <c r="J20" s="7">
        <v>1364.2519988322</v>
      </c>
      <c r="K20" s="7">
        <v>1417.2783707491</v>
      </c>
      <c r="L20" s="7">
        <v>1380.4474216341</v>
      </c>
      <c r="M20" s="7">
        <v>1487.9191155936</v>
      </c>
      <c r="N20" s="8">
        <f>(M20/I20)-1</f>
        <v>0.045528768132714</v>
      </c>
      <c r="O20" s="9">
        <f>(M20-I20)</f>
        <v>64.7931711483</v>
      </c>
      <c r="P20" s="8">
        <f>(SUM(J20:M20)/SUM(F20:I20))-1</f>
        <v>0.024100626745533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6" t="s">
        <v>34</v>
      </c>
      <c r="B21" s="7">
        <v>1241.6635360779</v>
      </c>
      <c r="C21" s="7">
        <v>1167.2884999219</v>
      </c>
      <c r="D21" s="7">
        <v>1184.8887916354</v>
      </c>
      <c r="E21" s="7">
        <v>1328.8235554735</v>
      </c>
      <c r="F21" s="7">
        <v>1298.0229386372</v>
      </c>
      <c r="G21" s="7">
        <v>1231.1215416812</v>
      </c>
      <c r="H21" s="7">
        <v>1220.8594641274</v>
      </c>
      <c r="I21" s="7">
        <v>1327.3946477894</v>
      </c>
      <c r="J21" s="7">
        <v>1325.7752300458</v>
      </c>
      <c r="K21" s="7">
        <v>1301.421456768</v>
      </c>
      <c r="L21" s="7">
        <v>1266.2630027851</v>
      </c>
      <c r="M21" s="7">
        <v>1405.0790401464</v>
      </c>
      <c r="N21" s="8">
        <f>(M21/I21)-1</f>
        <v>0.058523960817812</v>
      </c>
      <c r="O21" s="9">
        <f>(M21-I21)</f>
        <v>77.684392357</v>
      </c>
      <c r="P21" s="8">
        <f>(SUM(J21:M21)/SUM(F21:I21))-1</f>
        <v>0.043553826530044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6" t="s">
        <v>35</v>
      </c>
      <c r="B22" s="7">
        <v>1001.3723077015</v>
      </c>
      <c r="C22" s="7">
        <v>1032.161032638</v>
      </c>
      <c r="D22" s="7">
        <v>1008.2520312354</v>
      </c>
      <c r="E22" s="7">
        <v>1140.5768122378</v>
      </c>
      <c r="F22" s="7">
        <v>1111.7084970119</v>
      </c>
      <c r="G22" s="7">
        <v>1058.7022763211</v>
      </c>
      <c r="H22" s="7">
        <v>1039.7899903916</v>
      </c>
      <c r="I22" s="7">
        <v>1160.979108978</v>
      </c>
      <c r="J22" s="7">
        <v>1159.1887772155</v>
      </c>
      <c r="K22" s="7">
        <v>1113.3695035472</v>
      </c>
      <c r="L22" s="7">
        <v>1098.0865905341</v>
      </c>
      <c r="M22" s="7">
        <v>1209.0211068751</v>
      </c>
      <c r="N22" s="8">
        <f>(M22/I22)-1</f>
        <v>0.041380587751825</v>
      </c>
      <c r="O22" s="9">
        <f>(M22-I22)</f>
        <v>48.0419978971</v>
      </c>
      <c r="P22" s="8">
        <f>(SUM(J22:M22)/SUM(F22:I22))-1</f>
        <v>0.047695613436378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6" t="s">
        <v>36</v>
      </c>
      <c r="B23" s="7">
        <v>915.59676386134</v>
      </c>
      <c r="C23" s="7">
        <v>929.44678739549</v>
      </c>
      <c r="D23" s="7">
        <v>932.45852617469</v>
      </c>
      <c r="E23" s="7">
        <v>964.43963668858</v>
      </c>
      <c r="F23" s="7">
        <v>1000.4304273414</v>
      </c>
      <c r="G23" s="7">
        <v>981.07620249218</v>
      </c>
      <c r="H23" s="7">
        <v>945.49106508181</v>
      </c>
      <c r="I23" s="7">
        <v>1024.9898785123</v>
      </c>
      <c r="J23" s="7">
        <v>975.56935916788</v>
      </c>
      <c r="K23" s="7">
        <v>1009.0043978035</v>
      </c>
      <c r="L23" s="7">
        <v>1027.1268484425</v>
      </c>
      <c r="M23" s="7">
        <v>1090.5747327541</v>
      </c>
      <c r="N23" s="8">
        <f>(M23/I23)-1</f>
        <v>0.063985855486682</v>
      </c>
      <c r="O23" s="9">
        <f>(M23-I23)</f>
        <v>65.5848542418</v>
      </c>
      <c r="P23" s="8">
        <f>(SUM(J23:M23)/SUM(F23:I23))-1</f>
        <v>0.038028400127266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6" t="s">
        <v>37</v>
      </c>
      <c r="B24" s="7">
        <v>766.18861830812</v>
      </c>
      <c r="C24" s="7">
        <v>772.74440964294</v>
      </c>
      <c r="D24" s="7">
        <v>758.22536206331</v>
      </c>
      <c r="E24" s="7">
        <v>776.17509870005</v>
      </c>
      <c r="F24" s="7">
        <v>818.27092272618</v>
      </c>
      <c r="G24" s="7">
        <v>799.46934566769</v>
      </c>
      <c r="H24" s="7">
        <v>762.88384363593</v>
      </c>
      <c r="I24" s="7">
        <v>846.24332591459</v>
      </c>
      <c r="J24" s="7">
        <v>825.57720850809</v>
      </c>
      <c r="K24" s="7">
        <v>825.34993970149</v>
      </c>
      <c r="L24" s="7">
        <v>853.58106969013</v>
      </c>
      <c r="M24" s="7">
        <v>916.39329020004</v>
      </c>
      <c r="N24" s="8">
        <f>(M24/I24)-1</f>
        <v>0.08289573712104</v>
      </c>
      <c r="O24" s="9">
        <f>(M24-I24)</f>
        <v>70.14996428545</v>
      </c>
      <c r="P24" s="8">
        <f>(SUM(J24:M24)/SUM(F24:I24))-1</f>
        <v>0.060130784386657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6" t="s">
        <v>38</v>
      </c>
      <c r="B25" s="7">
        <v>945.22356530052</v>
      </c>
      <c r="C25" s="7">
        <v>950.662236723</v>
      </c>
      <c r="D25" s="7">
        <v>932.74381551442</v>
      </c>
      <c r="E25" s="7">
        <v>994.3086148491</v>
      </c>
      <c r="F25" s="7">
        <v>997.40349500805</v>
      </c>
      <c r="G25" s="7">
        <v>956.18416355049</v>
      </c>
      <c r="H25" s="7">
        <v>957.27422190801</v>
      </c>
      <c r="I25" s="7">
        <v>1024.9667822632</v>
      </c>
      <c r="J25" s="7">
        <v>972.62210696838</v>
      </c>
      <c r="K25" s="7">
        <v>1040.2039087999</v>
      </c>
      <c r="L25" s="7">
        <v>1020.4821079404</v>
      </c>
      <c r="M25" s="7">
        <v>1060.0062936762</v>
      </c>
      <c r="N25" s="8">
        <f>(M25/I25)-1</f>
        <v>0.034185997067759</v>
      </c>
      <c r="O25" s="9">
        <f>(M25-I25)</f>
        <v>35.039511413</v>
      </c>
      <c r="P25" s="8">
        <f>(SUM(J25:M25)/SUM(F25:I25))-1</f>
        <v>0.04001336647259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6" t="s">
        <v>39</v>
      </c>
      <c r="B26" s="7">
        <v>913.5519173147</v>
      </c>
      <c r="C26" s="7">
        <v>926.20749756374</v>
      </c>
      <c r="D26" s="7">
        <v>931.79280311182</v>
      </c>
      <c r="E26" s="7">
        <v>1047.2175274352</v>
      </c>
      <c r="F26" s="7">
        <v>982.81450782289</v>
      </c>
      <c r="G26" s="7">
        <v>980.73098396316</v>
      </c>
      <c r="H26" s="7">
        <v>945.59362106901</v>
      </c>
      <c r="I26" s="7">
        <v>1082.6089287645</v>
      </c>
      <c r="J26" s="7">
        <v>973.0864371693</v>
      </c>
      <c r="K26" s="7">
        <v>1015.5890972418</v>
      </c>
      <c r="L26" s="7">
        <v>1013.2842791066</v>
      </c>
      <c r="M26" s="7">
        <v>1103.5737825521</v>
      </c>
      <c r="N26" s="8">
        <f>(M26/I26)-1</f>
        <v>0.019365121818758</v>
      </c>
      <c r="O26" s="9">
        <f>(M26-I26)</f>
        <v>20.9648537876</v>
      </c>
      <c r="P26" s="8">
        <f>(SUM(J26:M26)/SUM(F26:I26))-1</f>
        <v>0.028505194532287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6" t="s">
        <v>40</v>
      </c>
      <c r="B27" s="7">
        <v>975.03491497609</v>
      </c>
      <c r="C27" s="7">
        <v>957.2745667747</v>
      </c>
      <c r="D27" s="7">
        <v>980.11013386096</v>
      </c>
      <c r="E27" s="7">
        <v>1077.0704087637</v>
      </c>
      <c r="F27" s="7">
        <v>1057.8287519679</v>
      </c>
      <c r="G27" s="7">
        <v>1030.7450428477</v>
      </c>
      <c r="H27" s="7">
        <v>1024.8883807613</v>
      </c>
      <c r="I27" s="7">
        <v>1120.6987298283</v>
      </c>
      <c r="J27" s="7">
        <v>1037.3650964418</v>
      </c>
      <c r="K27" s="7">
        <v>1127.8355553971</v>
      </c>
      <c r="L27" s="7">
        <v>1091.8553431334</v>
      </c>
      <c r="M27" s="7">
        <v>1150.1637248887</v>
      </c>
      <c r="N27" s="8">
        <f>(M27/I27)-1</f>
        <v>0.026291628852755</v>
      </c>
      <c r="O27" s="9">
        <f>(M27-I27)</f>
        <v>29.4649950604</v>
      </c>
      <c r="P27" s="8">
        <f>(SUM(J27:M27)/SUM(F27:I27))-1</f>
        <v>0.040872044856604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6" t="s">
        <v>41</v>
      </c>
      <c r="B28" s="7">
        <v>936.46747976212</v>
      </c>
      <c r="C28" s="7">
        <v>918.9365379223</v>
      </c>
      <c r="D28" s="7">
        <v>936.54976253546</v>
      </c>
      <c r="E28" s="7">
        <v>1035.6962192342</v>
      </c>
      <c r="F28" s="7">
        <v>1017.7303951639</v>
      </c>
      <c r="G28" s="7">
        <v>964.72144733351</v>
      </c>
      <c r="H28" s="7">
        <v>984.2713117153</v>
      </c>
      <c r="I28" s="7">
        <v>1051.3919070566</v>
      </c>
      <c r="J28" s="7">
        <v>1021.8292325713</v>
      </c>
      <c r="K28" s="7">
        <v>1019.7887029928</v>
      </c>
      <c r="L28" s="7">
        <v>1013.1456763549</v>
      </c>
      <c r="M28" s="7">
        <v>1119.0451925891</v>
      </c>
      <c r="N28" s="8">
        <f>(M28/I28)-1</f>
        <v>0.064346401259543</v>
      </c>
      <c r="O28" s="9">
        <f>(M28-I28)</f>
        <v>67.6532855325</v>
      </c>
      <c r="P28" s="8">
        <f>(SUM(J28:M28)/SUM(F28:I28))-1</f>
        <v>0.038747955413105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6" t="s">
        <v>42</v>
      </c>
      <c r="B29" s="7">
        <v>1285.0157821762</v>
      </c>
      <c r="C29" s="7">
        <v>1272.8035412727</v>
      </c>
      <c r="D29" s="7">
        <v>1250.4066061345</v>
      </c>
      <c r="E29" s="7">
        <v>1374.3556157987</v>
      </c>
      <c r="F29" s="7">
        <v>1388.0580571688</v>
      </c>
      <c r="G29" s="7">
        <v>1404.7433367753</v>
      </c>
      <c r="H29" s="7">
        <v>1311.965520754</v>
      </c>
      <c r="I29" s="7">
        <v>1456.9079067531</v>
      </c>
      <c r="J29" s="7">
        <v>1416.0581206926</v>
      </c>
      <c r="K29" s="7">
        <v>1560.3520317471</v>
      </c>
      <c r="L29" s="7">
        <v>1383.1959783144</v>
      </c>
      <c r="M29" s="7">
        <v>1534.9793596252</v>
      </c>
      <c r="N29" s="8">
        <f>(M29/I29)-1</f>
        <v>0.053587088456464</v>
      </c>
      <c r="O29" s="9">
        <f>(M29-I29)</f>
        <v>78.0714528721</v>
      </c>
      <c r="P29" s="8">
        <f>(SUM(J29:M29)/SUM(F29:I29))-1</f>
        <v>0.059857988756206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6" t="s">
        <v>43</v>
      </c>
      <c r="B30" s="7">
        <v>1154.2919514007</v>
      </c>
      <c r="C30" s="7">
        <v>1146.9776920279</v>
      </c>
      <c r="D30" s="7">
        <v>1120.6915836308</v>
      </c>
      <c r="E30" s="7">
        <v>1287.9285683246</v>
      </c>
      <c r="F30" s="7">
        <v>1204.175713754</v>
      </c>
      <c r="G30" s="7">
        <v>1229.2820622649</v>
      </c>
      <c r="H30" s="7">
        <v>1188.7761543158</v>
      </c>
      <c r="I30" s="7">
        <v>1308.8213006076</v>
      </c>
      <c r="J30" s="7">
        <v>1292.1841452512</v>
      </c>
      <c r="K30" s="7">
        <v>1323.3180784525</v>
      </c>
      <c r="L30" s="7">
        <v>1238.3727564399</v>
      </c>
      <c r="M30" s="7">
        <v>1420.9091542885</v>
      </c>
      <c r="N30" s="8">
        <f>(M30/I30)-1</f>
        <v>0.085640303705987</v>
      </c>
      <c r="O30" s="9">
        <f>(M30-I30)</f>
        <v>112.0878536809</v>
      </c>
      <c r="P30" s="8">
        <f>(SUM(J30:M30)/SUM(F30:I30))-1</f>
        <v>0.069706966844116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6" t="s">
        <v>44</v>
      </c>
      <c r="B31" s="7">
        <v>1043.4127829274</v>
      </c>
      <c r="C31" s="7">
        <v>975.77985596488</v>
      </c>
      <c r="D31" s="7">
        <v>976.00760942037</v>
      </c>
      <c r="E31" s="7">
        <v>1088.7474842865</v>
      </c>
      <c r="F31" s="7">
        <v>1121.2700878349</v>
      </c>
      <c r="G31" s="7">
        <v>1038.1603144022</v>
      </c>
      <c r="H31" s="7">
        <v>1002.1321939129</v>
      </c>
      <c r="I31" s="7">
        <v>1088.8816472527</v>
      </c>
      <c r="J31" s="7">
        <v>1149.7948148905</v>
      </c>
      <c r="K31" s="7">
        <v>1094.5809422455</v>
      </c>
      <c r="L31" s="7">
        <v>1062.1230397769</v>
      </c>
      <c r="M31" s="7">
        <v>1195.060932119</v>
      </c>
      <c r="N31" s="8">
        <f>(M31/I31)-1</f>
        <v>0.097512236645916</v>
      </c>
      <c r="O31" s="9">
        <f>(M31-I31)</f>
        <v>106.1792848663</v>
      </c>
      <c r="P31" s="8">
        <f>(SUM(J31:M31)/SUM(F31:I31))-1</f>
        <v>0.059079821131395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6" t="s">
        <v>45</v>
      </c>
      <c r="B32" s="7">
        <v>1213.8225135786</v>
      </c>
      <c r="C32" s="7">
        <v>1077.0992657736</v>
      </c>
      <c r="D32" s="7">
        <v>1197.3572986589</v>
      </c>
      <c r="E32" s="7">
        <v>1303.9541780332</v>
      </c>
      <c r="F32" s="7">
        <v>1267.2598595796</v>
      </c>
      <c r="G32" s="7">
        <v>1217.0553627044</v>
      </c>
      <c r="H32" s="7">
        <v>1214.8087235452</v>
      </c>
      <c r="I32" s="7">
        <v>1267.2351194916</v>
      </c>
      <c r="J32" s="7">
        <v>1411.6288039816</v>
      </c>
      <c r="K32" s="7">
        <v>1262.3772470319</v>
      </c>
      <c r="L32" s="7">
        <v>1266.1826587609</v>
      </c>
      <c r="M32" s="7">
        <v>1390.5513022644</v>
      </c>
      <c r="N32" s="8">
        <f>(M32/I32)-1</f>
        <v>0.097311209953109</v>
      </c>
      <c r="O32" s="9">
        <f>(M32-I32)</f>
        <v>123.3161827728</v>
      </c>
      <c r="P32" s="8">
        <f>(SUM(J32:M32)/SUM(F32:I32))-1</f>
        <v>0.073369835311024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6" t="s">
        <v>46</v>
      </c>
      <c r="B33" s="7">
        <v>1335.162096731</v>
      </c>
      <c r="C33" s="7">
        <v>1269.1192544512</v>
      </c>
      <c r="D33" s="7">
        <v>1254.1196200899</v>
      </c>
      <c r="E33" s="7">
        <v>1429.4388793714</v>
      </c>
      <c r="F33" s="7">
        <v>1392.525697459</v>
      </c>
      <c r="G33" s="7">
        <v>1369.2680647249</v>
      </c>
      <c r="H33" s="7">
        <v>1342.7064600874</v>
      </c>
      <c r="I33" s="7">
        <v>1466.0138387253</v>
      </c>
      <c r="J33" s="7">
        <v>1446.4450708331</v>
      </c>
      <c r="K33" s="7">
        <v>1426.6764239001</v>
      </c>
      <c r="L33" s="7">
        <v>1328.8876557949</v>
      </c>
      <c r="M33" s="7">
        <v>1573.6829148569</v>
      </c>
      <c r="N33" s="8">
        <f>(M33/I33)-1</f>
        <v>0.073443424125667</v>
      </c>
      <c r="O33" s="9">
        <f>(M33-I33)</f>
        <v>107.6690761316</v>
      </c>
      <c r="P33" s="8">
        <f>(SUM(J33:M33)/SUM(F33:I33))-1</f>
        <v>0.03683286715404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6" t="s">
        <v>47</v>
      </c>
      <c r="B34" s="7">
        <v>1200.7761035544</v>
      </c>
      <c r="C34" s="7">
        <v>1106.9550919248</v>
      </c>
      <c r="D34" s="7">
        <v>1127.7625164937</v>
      </c>
      <c r="E34" s="7">
        <v>1227.5139878871</v>
      </c>
      <c r="F34" s="7">
        <v>1250.136506053</v>
      </c>
      <c r="G34" s="7">
        <v>1128.1073345482</v>
      </c>
      <c r="H34" s="7">
        <v>1167.7557846857</v>
      </c>
      <c r="I34" s="7">
        <v>1287.8810144741</v>
      </c>
      <c r="J34" s="7">
        <v>1332.3034838321</v>
      </c>
      <c r="K34" s="7">
        <v>1307.5398507076</v>
      </c>
      <c r="L34" s="7">
        <v>1197.5667071526</v>
      </c>
      <c r="M34" s="7">
        <v>1347.6244686787</v>
      </c>
      <c r="N34" s="8">
        <f>(M34/I34)-1</f>
        <v>0.04638895482825</v>
      </c>
      <c r="O34" s="9">
        <f>(M34-I34)</f>
        <v>59.7434542046</v>
      </c>
      <c r="P34" s="8">
        <f>(SUM(J34:M34)/SUM(F34:I34))-1</f>
        <v>0.072644299017562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customHeight="1" ht="5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  <c r="O35" s="9"/>
      <c r="P35" s="8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6" t="s">
        <v>48</v>
      </c>
      <c r="B36" s="7">
        <v>1155.4781686623</v>
      </c>
      <c r="C36" s="7">
        <v>1220.6821313489</v>
      </c>
      <c r="D36" s="7">
        <v>1097.320640784</v>
      </c>
      <c r="E36" s="7">
        <v>1368.3837322089</v>
      </c>
      <c r="F36" s="7">
        <v>1187.7295200897</v>
      </c>
      <c r="G36" s="7">
        <v>1330.8506582272</v>
      </c>
      <c r="H36" s="7">
        <v>1151.3033174008</v>
      </c>
      <c r="I36" s="7">
        <v>1428.8195319187</v>
      </c>
      <c r="J36" s="7">
        <v>1125.3824992607</v>
      </c>
      <c r="K36" s="7">
        <v>1234.1672919858</v>
      </c>
      <c r="L36" s="7">
        <v>1236.9747722449</v>
      </c>
      <c r="M36" s="7">
        <v>1480.3625616607</v>
      </c>
      <c r="N36" s="8">
        <f>(M36/I36)-1</f>
        <v>0.036073855788341</v>
      </c>
      <c r="O36" s="9">
        <f>(M36-I36)</f>
        <v>51.543029742</v>
      </c>
      <c r="P36" s="8">
        <f>(SUM(J36:M36)/SUM(F36:I36))-1</f>
        <v>-0.0042787160511315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N2:P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Q4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 Download Generator</dc:creator>
  <cp:lastModifiedBy>Excel Download Generator</cp:lastModifiedBy>
  <dcterms:created xsi:type="dcterms:W3CDTF">2025-04-28T21:43:09+02:00</dcterms:created>
  <dcterms:modified xsi:type="dcterms:W3CDTF">2025-04-28T21:43:09+02:00</dcterms:modified>
  <dc:title>MOKKE, Prestations brutes (AOS) par personne assurée, Total, chiffres trimestriels 2022, 2023, 2024</dc:title>
  <dc:description/>
  <dc:subject>MOKKE, Prestations brutes (AOS) par personne assurée, Total, chiffres trimestriels 2022, 2023, 2024</dc:subject>
  <cp:keywords/>
  <cp:category/>
</cp:coreProperties>
</file>